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240" windowHeight="10800"/>
  </bookViews>
  <sheets>
    <sheet name="всего фонд (2)" sheetId="1" r:id="rId1"/>
  </sheets>
  <definedNames>
    <definedName name="_xlnm.Print_Titles" localSheetId="0">'всего фонд (2)'!$3:$3</definedName>
  </definedNames>
  <calcPr calcId="125725"/>
</workbook>
</file>

<file path=xl/calcChain.xml><?xml version="1.0" encoding="utf-8"?>
<calcChain xmlns="http://schemas.openxmlformats.org/spreadsheetml/2006/main">
  <c r="E29" i="1"/>
  <c r="D24"/>
  <c r="D23"/>
  <c r="D22"/>
  <c r="D21"/>
  <c r="D20"/>
  <c r="D19"/>
  <c r="D18"/>
  <c r="D13"/>
  <c r="D12"/>
  <c r="D10"/>
  <c r="D8"/>
  <c r="D7"/>
  <c r="D4"/>
  <c r="D29" l="1"/>
</calcChain>
</file>

<file path=xl/sharedStrings.xml><?xml version="1.0" encoding="utf-8"?>
<sst xmlns="http://schemas.openxmlformats.org/spreadsheetml/2006/main" count="73" uniqueCount="58">
  <si>
    <t>Сведения об использовании бюджетных ассигнований резервного фонда администрации города Благовещенска за  2018 год</t>
  </si>
  <si>
    <t>Исполнено</t>
  </si>
  <si>
    <t>Управление ЖКХ</t>
  </si>
  <si>
    <t>Управление  образования</t>
  </si>
  <si>
    <t>19.04.2018 № 1098</t>
  </si>
  <si>
    <t>Управление культуры</t>
  </si>
  <si>
    <t>13.04.2018 № 1024</t>
  </si>
  <si>
    <t>Управление ГОЧС</t>
  </si>
  <si>
    <t>20.04.2018 № 1113</t>
  </si>
  <si>
    <t>29.05.2018 №1553</t>
  </si>
  <si>
    <t>МАОУ «Школа № 5 г. Благовещенска» на ремонт кровли здания, расположенного по адресу: ул.Театральная,2</t>
  </si>
  <si>
    <t>МАОУ «Лицей № 11 г. Благовещенска» на устройство кровли из профилированного листа</t>
  </si>
  <si>
    <t>МАДОУ «ДС № 50 г. Благовещенска» на ремонт крыши тамбуров, ремонт подвала здания, расположенного по адресу: ул. Ленина, 43, корпус 2</t>
  </si>
  <si>
    <t>МБОУ «Школа № 24 г. Благовещенска» на ремонт кровли здания с устройством ПВХ мембраны, расположенного по адресу: с. Белогорье, ул. Заводская, 18</t>
  </si>
  <si>
    <t>МАОУ «Школа № 16 г. Благовещенска» на ремонтные работы в здании, расположенном по адресу ул.Институтская, 15</t>
  </si>
  <si>
    <t>Для сноса жилого дома, расположенного по адресу: ул. Новая,13, поврежденного в результате пожара</t>
  </si>
  <si>
    <t>Для возмещения понесенных затрат МКП «ГСТК», связанных с проведением работ по ликвидации чрезвычайной ситуации на территории городского округа, обусловленной подъемом уровня воды в реках Амур и Зея</t>
  </si>
  <si>
    <t>Для строительства надворных построек (сараев для хранения твердого топлива для жилых помещений, находящихся в муниципальной собственности) на придомовой территории многоквартирного дома по адресу: ул. Октябрьская, 186/1</t>
  </si>
  <si>
    <t>10.10.2018 № 3178</t>
  </si>
  <si>
    <t xml:space="preserve"> МАОУ «Школа №13 г. Благовещенска» на ремонт кровли здания, расположенного по адресу: ул.Кантемирова, 6/2;</t>
  </si>
  <si>
    <t>МАДОУ «ДС № 49 г. Благовещенска» на ремонт кровли двухэтажного здания, расположенного по адресу пос. Аэропорт;</t>
  </si>
  <si>
    <t xml:space="preserve">МАДОУ «ДС № 5 г. Благовещенска» на ремонт кровли здания прачечной, расположенного по адресу: ул. Ломоносова, 178.
</t>
  </si>
  <si>
    <t>На скашивание травы в местах общего пользования в рамках подготовки к осеннему пожароопасному периоду</t>
  </si>
  <si>
    <t>Итого направлено</t>
  </si>
  <si>
    <t>Утверждено по бюджету 21 349,9  тыс. руб.</t>
  </si>
  <si>
    <t>Остаток средств резервного фонда города на 01.01.2019 г.- 6 560,6 тыс.руб.</t>
  </si>
  <si>
    <t>20.04.2018 № 1114 (в ред. от 07.05.2018 № 1272 )</t>
  </si>
  <si>
    <t>28.06.2018 № 1913  (в ред. от 01.08.2018 № 2365)</t>
  </si>
  <si>
    <t>09.04.2018 № 977 (в ред. от 23.08.2018 № 2625)</t>
  </si>
  <si>
    <t>16.04.2018 № 1042 (в ред. от 23.08.2018 № 2625)</t>
  </si>
  <si>
    <t>27.06.2018 №1901 (в ред. от 22.08.2018 № 2600)</t>
  </si>
  <si>
    <t>24.05.2018 № 1489 (в ред. от 01.10.2018 № 3063)</t>
  </si>
  <si>
    <t>19.06.2018 № 1774 (в ред. от 01.10.2018 № 3063)</t>
  </si>
  <si>
    <t>28.06.2018 № 1915 (в ред. от 01.10.2018 № 3063)</t>
  </si>
  <si>
    <t>02.07.2018 № 1988 (в ред. от 01.10.2018 № 3063)</t>
  </si>
  <si>
    <t>27.06.2018 № 1900 (в ред. от 14.12.2018 № 4075)</t>
  </si>
  <si>
    <t>02.10.2018 № 3079 (в ред. от 14.12.2018 № 4076)</t>
  </si>
  <si>
    <t>22.08.2018 № 2601 (в ред. от 24.12.2018 № 4256)</t>
  </si>
  <si>
    <t>11.10.2018 № 3192 (в ред. от 29.12.2018 № 4367)</t>
  </si>
  <si>
    <t>Получатель</t>
  </si>
  <si>
    <t>Постановление администрации города Благовещенска (дата, №)</t>
  </si>
  <si>
    <t>Направление</t>
  </si>
  <si>
    <t>Для сноса многоквартирного дома, расположенного по адресу: г. Благовещенск, ул. Зейская, д. 246 А</t>
  </si>
  <si>
    <t>На выполнение текущего ремонта по замене системы водоснабжения и отопления в здании МАДОУ «ДС № 60 г. Благовещенска», расположенного  по адресу: ул.Кантемирова, 8/2</t>
  </si>
  <si>
    <t>Для МБУК «Городской дом культуры» на проведение экспертизы несущих элементов сценического комплекса</t>
  </si>
  <si>
    <t>Для сноса аварийного расселенного многоквартирного дома, расположенного по адресу: г. Благовещенск, ул. Политехническая, 39</t>
  </si>
  <si>
    <t xml:space="preserve">На приобретение двух автомобилей УАЗ и приобретение индивидуальных рационов питания 
</t>
  </si>
  <si>
    <t>На выполнение ремонта кровли МАОУ «Лицей № 11 г.Благовещенска», расположенного по адресу: ул.Амурская, 151</t>
  </si>
  <si>
    <t>Для разбора и вывоза остатков здания, расположенного по адресу: г. Благовещенск, ул.Зейская, 224 А, поврежденного в результате пожара, и огораживания соответствующей территории</t>
  </si>
  <si>
    <t>Для оплаты работ по замене окон в здании МАОУ «Школа № 16 г. Благовещенска», расположенного по адресу: ул. Институтская, 15</t>
  </si>
  <si>
    <t>Для разбора аварийного строения, расположенного по адресу: г.Благовещенск, ул. Зейская, д. 51/1</t>
  </si>
  <si>
    <t>Для муниципального бюджетного учреждения культуры  «Городской дом культуры», расположенного по адресу: г.Благовещенск, с. Садовое, ул. Юбилейная, 13</t>
  </si>
  <si>
    <t>Для разбора аварийного расселенного многоквартирного дома, расположенного по адресу: г. Благовещенск, п. Моховая Падь, ДОС 8</t>
  </si>
  <si>
    <t>На приобретение мотопомп и рукавов к ним</t>
  </si>
  <si>
    <t>Для разбора аварийного расселенного многоквартирного дома, расположенного по адресу: г. Благовещенск, ул. Театральная, 39/2</t>
  </si>
  <si>
    <t>Направлено</t>
  </si>
  <si>
    <t>тыс.рублей</t>
  </si>
  <si>
    <t>24.12.2018 № 4257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</si>
</sst>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2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 Cyr"/>
      <charset val="204"/>
    </font>
    <font>
      <b/>
      <sz val="6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0" fillId="0" borderId="0" xfId="0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vertical="top" wrapText="1"/>
    </xf>
    <xf numFmtId="3" fontId="0" fillId="0" borderId="0" xfId="0" applyNumberFormat="1" applyFill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4" fontId="0" fillId="0" borderId="8" xfId="0" applyNumberForma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Обычный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K32"/>
  <sheetViews>
    <sheetView tabSelected="1" zoomScale="90" zoomScaleNormal="90" workbookViewId="0">
      <pane ySplit="3" topLeftCell="A22" activePane="bottomLeft" state="frozen"/>
      <selection pane="bottomLeft" activeCell="B24" sqref="B24"/>
    </sheetView>
  </sheetViews>
  <sheetFormatPr defaultRowHeight="12.75"/>
  <cols>
    <col min="1" max="1" width="14.28515625" style="1" customWidth="1"/>
    <col min="2" max="2" width="16.5703125" style="1" customWidth="1"/>
    <col min="3" max="3" width="55.7109375" style="1" customWidth="1"/>
    <col min="4" max="4" width="16.140625" style="20" customWidth="1"/>
    <col min="5" max="5" width="15.140625" style="18" customWidth="1"/>
    <col min="6" max="6" width="10.5703125" style="1" customWidth="1"/>
    <col min="7" max="7" width="12.5703125" style="1" customWidth="1"/>
    <col min="8" max="8" width="10.5703125" style="1" customWidth="1"/>
    <col min="9" max="9" width="12.5703125" style="1" customWidth="1"/>
    <col min="10" max="10" width="11.7109375" style="1" customWidth="1"/>
    <col min="11" max="11" width="10.7109375" style="1" customWidth="1"/>
    <col min="12" max="12" width="13.5703125" style="1" customWidth="1"/>
    <col min="13" max="13" width="12.5703125" style="1" customWidth="1"/>
    <col min="14" max="14" width="12.140625" style="1" customWidth="1"/>
    <col min="15" max="16" width="11.5703125" style="1" customWidth="1"/>
    <col min="17" max="17" width="9.7109375" style="1" customWidth="1"/>
    <col min="18" max="18" width="10.140625" style="1" customWidth="1"/>
    <col min="19" max="19" width="10.28515625" style="1" customWidth="1"/>
    <col min="20" max="20" width="15.140625" style="1" customWidth="1"/>
    <col min="21" max="16384" width="9.140625" style="1"/>
  </cols>
  <sheetData>
    <row r="1" spans="1:11" ht="35.25" customHeight="1">
      <c r="A1" s="27" t="s">
        <v>0</v>
      </c>
      <c r="B1" s="28"/>
      <c r="C1" s="28"/>
      <c r="D1" s="28"/>
      <c r="E1" s="28"/>
    </row>
    <row r="2" spans="1:11">
      <c r="E2" s="26" t="s">
        <v>56</v>
      </c>
    </row>
    <row r="3" spans="1:11" s="4" customFormat="1" ht="65.25" customHeight="1">
      <c r="A3" s="2" t="s">
        <v>39</v>
      </c>
      <c r="B3" s="23" t="s">
        <v>40</v>
      </c>
      <c r="C3" s="23" t="s">
        <v>41</v>
      </c>
      <c r="D3" s="2" t="s">
        <v>55</v>
      </c>
      <c r="E3" s="2" t="s">
        <v>1</v>
      </c>
      <c r="F3" s="3"/>
      <c r="G3" s="3"/>
      <c r="H3" s="3"/>
      <c r="I3" s="3"/>
      <c r="J3" s="3"/>
      <c r="K3" s="3"/>
    </row>
    <row r="4" spans="1:11" ht="58.5" customHeight="1">
      <c r="A4" s="25" t="s">
        <v>2</v>
      </c>
      <c r="B4" s="7" t="s">
        <v>28</v>
      </c>
      <c r="C4" s="24" t="s">
        <v>42</v>
      </c>
      <c r="D4" s="8">
        <f>1227.9-656.9</f>
        <v>571.00000000000011</v>
      </c>
      <c r="E4" s="12">
        <v>571.00000000000011</v>
      </c>
      <c r="F4" s="9"/>
      <c r="G4" s="9"/>
      <c r="H4" s="9"/>
      <c r="I4" s="9"/>
      <c r="J4" s="6"/>
      <c r="K4" s="6"/>
    </row>
    <row r="5" spans="1:11" ht="65.25" customHeight="1">
      <c r="A5" s="10" t="s">
        <v>3</v>
      </c>
      <c r="B5" s="11" t="s">
        <v>4</v>
      </c>
      <c r="C5" s="11" t="s">
        <v>43</v>
      </c>
      <c r="D5" s="12">
        <v>1214.5</v>
      </c>
      <c r="E5" s="12">
        <v>1214.5</v>
      </c>
      <c r="F5" s="9"/>
      <c r="G5" s="9"/>
      <c r="H5" s="9"/>
      <c r="I5" s="9"/>
      <c r="K5" s="9"/>
    </row>
    <row r="6" spans="1:11" ht="40.5" customHeight="1">
      <c r="A6" s="10" t="s">
        <v>5</v>
      </c>
      <c r="B6" s="11" t="s">
        <v>6</v>
      </c>
      <c r="C6" s="11" t="s">
        <v>44</v>
      </c>
      <c r="D6" s="12">
        <v>90</v>
      </c>
      <c r="E6" s="12">
        <v>90</v>
      </c>
      <c r="F6" s="9"/>
      <c r="G6" s="9"/>
      <c r="H6" s="9"/>
      <c r="I6" s="9"/>
      <c r="J6" s="6"/>
      <c r="K6" s="6"/>
    </row>
    <row r="7" spans="1:11" ht="59.25" customHeight="1">
      <c r="A7" s="25" t="s">
        <v>2</v>
      </c>
      <c r="B7" s="13" t="s">
        <v>29</v>
      </c>
      <c r="C7" s="11" t="s">
        <v>45</v>
      </c>
      <c r="D7" s="12">
        <f>842.1-641.1</f>
        <v>201</v>
      </c>
      <c r="E7" s="12">
        <v>201</v>
      </c>
      <c r="F7" s="9"/>
      <c r="G7" s="9"/>
      <c r="H7" s="9"/>
      <c r="I7" s="9"/>
      <c r="J7" s="6"/>
      <c r="K7" s="6"/>
    </row>
    <row r="8" spans="1:11" ht="51.75" customHeight="1">
      <c r="A8" s="25" t="s">
        <v>7</v>
      </c>
      <c r="B8" s="11" t="s">
        <v>26</v>
      </c>
      <c r="C8" s="11" t="s">
        <v>46</v>
      </c>
      <c r="D8" s="12">
        <f>2067+144.8</f>
        <v>2211.8000000000002</v>
      </c>
      <c r="E8" s="12">
        <v>2211.8000000000002</v>
      </c>
      <c r="F8" s="9"/>
      <c r="G8" s="9"/>
      <c r="H8" s="9"/>
      <c r="I8" s="9"/>
      <c r="J8" s="6"/>
      <c r="K8" s="6"/>
    </row>
    <row r="9" spans="1:11" ht="40.5" customHeight="1">
      <c r="A9" s="10" t="s">
        <v>3</v>
      </c>
      <c r="B9" s="13" t="s">
        <v>8</v>
      </c>
      <c r="C9" s="11" t="s">
        <v>47</v>
      </c>
      <c r="D9" s="12">
        <v>218.2</v>
      </c>
      <c r="E9" s="12">
        <v>218.2</v>
      </c>
      <c r="F9" s="9"/>
      <c r="G9" s="9"/>
      <c r="H9" s="9"/>
      <c r="I9" s="9"/>
      <c r="J9" s="6"/>
      <c r="K9" s="6"/>
    </row>
    <row r="10" spans="1:11" ht="51">
      <c r="A10" s="25" t="s">
        <v>2</v>
      </c>
      <c r="B10" s="15" t="s">
        <v>31</v>
      </c>
      <c r="C10" s="11" t="s">
        <v>48</v>
      </c>
      <c r="D10" s="12">
        <f>581-195.4</f>
        <v>385.6</v>
      </c>
      <c r="E10" s="12">
        <v>385.6</v>
      </c>
      <c r="F10" s="14"/>
      <c r="G10" s="14"/>
      <c r="H10" s="14"/>
      <c r="I10" s="14"/>
    </row>
    <row r="11" spans="1:11" ht="38.25">
      <c r="A11" s="10" t="s">
        <v>3</v>
      </c>
      <c r="B11" s="15" t="s">
        <v>9</v>
      </c>
      <c r="C11" s="11" t="s">
        <v>49</v>
      </c>
      <c r="D11" s="12">
        <v>88</v>
      </c>
      <c r="E11" s="12">
        <v>88</v>
      </c>
      <c r="F11" s="14"/>
      <c r="G11" s="14"/>
      <c r="H11" s="14"/>
      <c r="I11" s="14"/>
    </row>
    <row r="12" spans="1:11" ht="59.25" customHeight="1">
      <c r="A12" s="25" t="s">
        <v>2</v>
      </c>
      <c r="B12" s="11" t="s">
        <v>32</v>
      </c>
      <c r="C12" s="11" t="s">
        <v>50</v>
      </c>
      <c r="D12" s="12">
        <f>369.4-96.1</f>
        <v>273.29999999999995</v>
      </c>
      <c r="E12" s="12">
        <v>273.29999999999995</v>
      </c>
      <c r="F12" s="14"/>
      <c r="G12" s="14"/>
      <c r="H12" s="14"/>
      <c r="I12" s="14"/>
    </row>
    <row r="13" spans="1:11" ht="34.5" customHeight="1">
      <c r="A13" s="29" t="s">
        <v>3</v>
      </c>
      <c r="B13" s="32" t="s">
        <v>30</v>
      </c>
      <c r="C13" s="16" t="s">
        <v>10</v>
      </c>
      <c r="D13" s="8">
        <f>385.1-5.1</f>
        <v>380</v>
      </c>
      <c r="E13" s="12">
        <v>380</v>
      </c>
      <c r="F13" s="14"/>
      <c r="G13" s="14"/>
      <c r="H13" s="14"/>
      <c r="I13" s="14"/>
    </row>
    <row r="14" spans="1:11" ht="35.25" customHeight="1">
      <c r="A14" s="30"/>
      <c r="B14" s="33"/>
      <c r="C14" s="16" t="s">
        <v>11</v>
      </c>
      <c r="D14" s="12">
        <v>56</v>
      </c>
      <c r="E14" s="12">
        <v>56</v>
      </c>
      <c r="F14" s="14"/>
      <c r="G14" s="14"/>
      <c r="H14" s="14"/>
      <c r="I14" s="14"/>
    </row>
    <row r="15" spans="1:11" ht="45" customHeight="1">
      <c r="A15" s="30"/>
      <c r="B15" s="33"/>
      <c r="C15" s="16" t="s">
        <v>12</v>
      </c>
      <c r="D15" s="12">
        <v>576.79999999999995</v>
      </c>
      <c r="E15" s="12">
        <v>576.79999999999995</v>
      </c>
      <c r="F15" s="14"/>
      <c r="G15" s="14"/>
      <c r="H15" s="14"/>
      <c r="I15" s="14"/>
    </row>
    <row r="16" spans="1:11" ht="44.25" customHeight="1">
      <c r="A16" s="30"/>
      <c r="B16" s="33"/>
      <c r="C16" s="16" t="s">
        <v>13</v>
      </c>
      <c r="D16" s="12">
        <v>342.5</v>
      </c>
      <c r="E16" s="12">
        <v>342.5</v>
      </c>
      <c r="F16" s="14"/>
      <c r="G16" s="14"/>
      <c r="H16" s="14"/>
      <c r="I16" s="14"/>
    </row>
    <row r="17" spans="1:11" ht="44.25" customHeight="1">
      <c r="A17" s="31"/>
      <c r="B17" s="34"/>
      <c r="C17" s="16" t="s">
        <v>14</v>
      </c>
      <c r="D17" s="12">
        <v>106.3</v>
      </c>
      <c r="E17" s="12">
        <v>106.3</v>
      </c>
      <c r="F17" s="14"/>
      <c r="G17" s="14"/>
      <c r="H17" s="14"/>
      <c r="I17" s="14"/>
    </row>
    <row r="18" spans="1:11" ht="54" customHeight="1">
      <c r="A18" s="10" t="s">
        <v>5</v>
      </c>
      <c r="B18" s="11" t="s">
        <v>35</v>
      </c>
      <c r="C18" s="16" t="s">
        <v>51</v>
      </c>
      <c r="D18" s="12">
        <f>581.6-13.1</f>
        <v>568.5</v>
      </c>
      <c r="E18" s="12">
        <v>568.5</v>
      </c>
      <c r="F18" s="14"/>
      <c r="G18" s="14"/>
      <c r="H18" s="14"/>
      <c r="I18" s="14"/>
    </row>
    <row r="19" spans="1:11" ht="55.5" customHeight="1">
      <c r="A19" s="25" t="s">
        <v>2</v>
      </c>
      <c r="B19" s="13" t="s">
        <v>33</v>
      </c>
      <c r="C19" s="11" t="s">
        <v>52</v>
      </c>
      <c r="D19" s="12">
        <f>2454.2-760.8</f>
        <v>1693.3999999999999</v>
      </c>
      <c r="E19" s="12">
        <v>1693.3999999999999</v>
      </c>
      <c r="F19" s="14"/>
      <c r="G19" s="14"/>
      <c r="H19" s="14"/>
      <c r="I19" s="14"/>
    </row>
    <row r="20" spans="1:11" ht="51">
      <c r="A20" s="25" t="s">
        <v>7</v>
      </c>
      <c r="B20" s="13" t="s">
        <v>27</v>
      </c>
      <c r="C20" s="11" t="s">
        <v>53</v>
      </c>
      <c r="D20" s="12">
        <f>338.2-0.6</f>
        <v>337.59999999999997</v>
      </c>
      <c r="E20" s="12">
        <v>337.59999999999997</v>
      </c>
      <c r="F20" s="14"/>
      <c r="G20" s="14"/>
      <c r="H20" s="14"/>
      <c r="I20" s="14"/>
    </row>
    <row r="21" spans="1:11" ht="55.5" customHeight="1">
      <c r="A21" s="25" t="s">
        <v>2</v>
      </c>
      <c r="B21" s="11" t="s">
        <v>34</v>
      </c>
      <c r="C21" s="11" t="s">
        <v>54</v>
      </c>
      <c r="D21" s="12">
        <f>273.9-10.9</f>
        <v>263</v>
      </c>
      <c r="E21" s="12">
        <v>263</v>
      </c>
      <c r="F21" s="14"/>
      <c r="G21" s="14"/>
      <c r="H21" s="14"/>
      <c r="I21" s="14"/>
    </row>
    <row r="22" spans="1:11" ht="76.5" customHeight="1">
      <c r="A22" s="21" t="s">
        <v>2</v>
      </c>
      <c r="B22" s="22" t="s">
        <v>37</v>
      </c>
      <c r="C22" s="11" t="s">
        <v>15</v>
      </c>
      <c r="D22" s="11">
        <f>126.8-27</f>
        <v>99.8</v>
      </c>
      <c r="E22" s="12">
        <v>99.8</v>
      </c>
      <c r="F22" s="14"/>
      <c r="G22" s="17"/>
      <c r="H22" s="17"/>
      <c r="I22" s="17"/>
    </row>
    <row r="23" spans="1:11" ht="63.75" customHeight="1">
      <c r="A23" s="25" t="s">
        <v>2</v>
      </c>
      <c r="B23" s="11" t="s">
        <v>36</v>
      </c>
      <c r="C23" s="1" t="s">
        <v>16</v>
      </c>
      <c r="D23" s="12">
        <f>1866.3-861.7</f>
        <v>1004.5999999999999</v>
      </c>
      <c r="E23" s="12">
        <v>1004.5999999999999</v>
      </c>
    </row>
    <row r="24" spans="1:11" ht="67.5" customHeight="1">
      <c r="A24" s="25" t="s">
        <v>2</v>
      </c>
      <c r="B24" s="11" t="s">
        <v>38</v>
      </c>
      <c r="C24" s="11" t="s">
        <v>17</v>
      </c>
      <c r="D24" s="12">
        <f>180.8-32.6-13.5</f>
        <v>134.70000000000002</v>
      </c>
      <c r="E24" s="12">
        <v>134.70000000000002</v>
      </c>
    </row>
    <row r="25" spans="1:11" ht="36" customHeight="1">
      <c r="A25" s="29" t="s">
        <v>3</v>
      </c>
      <c r="B25" s="32" t="s">
        <v>18</v>
      </c>
      <c r="C25" s="16" t="s">
        <v>19</v>
      </c>
      <c r="D25" s="12">
        <v>262.2</v>
      </c>
      <c r="E25" s="12">
        <v>262.2</v>
      </c>
    </row>
    <row r="26" spans="1:11" ht="53.25" customHeight="1">
      <c r="A26" s="30"/>
      <c r="B26" s="33"/>
      <c r="C26" s="16" t="s">
        <v>20</v>
      </c>
      <c r="D26" s="12">
        <v>1531.4</v>
      </c>
      <c r="E26" s="12">
        <v>1531.4</v>
      </c>
    </row>
    <row r="27" spans="1:11" ht="53.25" customHeight="1">
      <c r="A27" s="31"/>
      <c r="B27" s="34"/>
      <c r="C27" s="16" t="s">
        <v>21</v>
      </c>
      <c r="D27" s="12">
        <v>192.9</v>
      </c>
      <c r="E27" s="12">
        <v>192.9</v>
      </c>
    </row>
    <row r="28" spans="1:11" ht="33.75" customHeight="1">
      <c r="A28" s="25" t="s">
        <v>2</v>
      </c>
      <c r="B28" s="11" t="s">
        <v>57</v>
      </c>
      <c r="C28" s="13" t="s">
        <v>22</v>
      </c>
      <c r="D28" s="12">
        <v>1986.2</v>
      </c>
      <c r="E28" s="12">
        <v>1986.2</v>
      </c>
    </row>
    <row r="29" spans="1:11" ht="23.25" customHeight="1">
      <c r="A29" s="37" t="s">
        <v>23</v>
      </c>
      <c r="B29" s="38"/>
      <c r="C29" s="38"/>
      <c r="D29" s="5">
        <f>SUM(D4:D28)</f>
        <v>14789.300000000003</v>
      </c>
      <c r="E29" s="5">
        <f>SUM(E4:E28)</f>
        <v>14789.300000000003</v>
      </c>
    </row>
    <row r="31" spans="1:11" s="18" customFormat="1" ht="19.5" customHeight="1">
      <c r="A31" s="35" t="s">
        <v>24</v>
      </c>
      <c r="B31" s="35"/>
      <c r="C31" s="35"/>
      <c r="D31" s="19"/>
      <c r="F31" s="1"/>
      <c r="G31" s="1"/>
      <c r="H31" s="1"/>
      <c r="I31" s="1"/>
      <c r="J31" s="1"/>
      <c r="K31" s="1"/>
    </row>
    <row r="32" spans="1:11" s="18" customFormat="1" ht="19.5" customHeight="1">
      <c r="A32" s="35" t="s">
        <v>25</v>
      </c>
      <c r="B32" s="36"/>
      <c r="C32" s="36"/>
      <c r="D32" s="36"/>
      <c r="F32" s="1"/>
      <c r="G32" s="1"/>
      <c r="H32" s="1"/>
      <c r="I32" s="1"/>
      <c r="J32" s="1"/>
      <c r="K32" s="1"/>
    </row>
  </sheetData>
  <mergeCells count="8">
    <mergeCell ref="A1:E1"/>
    <mergeCell ref="A13:A17"/>
    <mergeCell ref="B13:B17"/>
    <mergeCell ref="A31:C31"/>
    <mergeCell ref="A32:D32"/>
    <mergeCell ref="A25:A27"/>
    <mergeCell ref="B25:B27"/>
    <mergeCell ref="A29:C29"/>
  </mergeCells>
  <pageMargins left="0.9055118110236221" right="0.23622047244094491" top="0.56000000000000005" bottom="0.41" header="0.15748031496062992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всего фонд (2)</vt:lpstr>
      <vt:lpstr>'всего фонд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2019-03-14T00:39:46Z</cp:lastPrinted>
  <dcterms:created xsi:type="dcterms:W3CDTF">2019-01-18T05:47:43Z</dcterms:created>
  <dcterms:modified xsi:type="dcterms:W3CDTF">2019-03-14T00:48:49Z</dcterms:modified>
</cp:coreProperties>
</file>